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5480" windowHeight="11640" activeTab="0"/>
  </bookViews>
  <sheets>
    <sheet name="Sheet1" sheetId="1" r:id="rId1"/>
    <sheet name="Sheet2" sheetId="2" r:id="rId2"/>
    <sheet name="Sheet3" sheetId="3" r:id="rId3"/>
    <sheet name="Compatibility Report" sheetId="4" r:id="rId4"/>
  </sheets>
  <definedNames>
    <definedName name="_xlnm.Print_Area" localSheetId="0">'Sheet1'!$A$1:$S$40</definedName>
  </definedNames>
  <calcPr fullCalcOnLoad="1"/>
</workbook>
</file>

<file path=xl/comments1.xml><?xml version="1.0" encoding="utf-8"?>
<comments xmlns="http://schemas.openxmlformats.org/spreadsheetml/2006/main">
  <authors>
    <author>Brian</author>
  </authors>
  <commentList>
    <comment ref="M14" authorId="0">
      <text>
        <r>
          <rPr>
            <b/>
            <sz val="9"/>
            <rFont val="Tahoma"/>
            <family val="2"/>
          </rPr>
          <t>Brian:</t>
        </r>
        <r>
          <rPr>
            <sz val="9"/>
            <rFont val="Tahoma"/>
            <family val="2"/>
          </rPr>
          <t xml:space="preserve">
Quantity/ Dist. Period</t>
        </r>
      </text>
    </comment>
  </commentList>
</comments>
</file>

<file path=xl/sharedStrings.xml><?xml version="1.0" encoding="utf-8"?>
<sst xmlns="http://schemas.openxmlformats.org/spreadsheetml/2006/main" count="50" uniqueCount="45">
  <si>
    <t>Cost</t>
  </si>
  <si>
    <t>Coolers</t>
  </si>
  <si>
    <t>Prepared</t>
  </si>
  <si>
    <t>Whole/Unprepared</t>
  </si>
  <si>
    <t>Number of Participants</t>
  </si>
  <si>
    <t>Cooler  Cost</t>
  </si>
  <si>
    <t>Expenses</t>
  </si>
  <si>
    <t>Cooler Amount</t>
  </si>
  <si>
    <t>Price</t>
  </si>
  <si>
    <t>Total Prepared</t>
  </si>
  <si>
    <t>Total Unprepared</t>
  </si>
  <si>
    <t>Headed Shrimp/lb</t>
  </si>
  <si>
    <t>Hard Crabs (whole)</t>
  </si>
  <si>
    <t>Head-on Shrimp/lb</t>
  </si>
  <si>
    <t>Flounder (whole/lb)</t>
  </si>
  <si>
    <t>Flounder Fillets/lb</t>
  </si>
  <si>
    <t>Total Seafood Cost</t>
  </si>
  <si>
    <t>Income</t>
  </si>
  <si>
    <t>Gross Income from Seafood Sales</t>
  </si>
  <si>
    <t>Quantity</t>
  </si>
  <si>
    <t>Total Expenses</t>
  </si>
  <si>
    <t>Net Profit/Loss</t>
  </si>
  <si>
    <t>CSF Participant Cost</t>
  </si>
  <si>
    <t>Marketing</t>
  </si>
  <si>
    <t>Total Seafood expense per Participant</t>
  </si>
  <si>
    <t>Profit Margin</t>
  </si>
  <si>
    <t>Total Seafood per Participant</t>
  </si>
  <si>
    <t>Q/P</t>
  </si>
  <si>
    <t># Distribution Periods</t>
  </si>
  <si>
    <t>Total/Week</t>
  </si>
  <si>
    <t>Soft-Shell Crabs (lbs)</t>
  </si>
  <si>
    <t>Compatibility Report for CSF Model.xls</t>
  </si>
  <si>
    <t>Run on 4/7/2009 12:53</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</si>
  <si>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</si>
  <si>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</si>
  <si>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</si>
  <si>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</si>
  <si>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Total Serving Week (lbs)</t>
  </si>
  <si>
    <t># People</t>
  </si>
  <si>
    <t># Days in Period</t>
  </si>
  <si>
    <t>Rec Serving Size Per Person (oz)</t>
  </si>
  <si>
    <t>Total Recommended Serving Per Week (lbs)</t>
  </si>
  <si>
    <t>Community Supported Fisheries Profitability and Pricing Evaluator</t>
  </si>
  <si>
    <t>UNC-SG-09-08</t>
  </si>
  <si>
    <t>For detailed instructions and adaption, contact  Brian Efland of North Carolina Sea Grant, by email brian_efland@ncsu.edu or by phone 252-222-6314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</si>
</sst>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b/>
      <sz val="12"/>
      <color indexed="8"/>
      <name val="Calibri"/>
      <family val="2"/>
    </font>
    <font>
      <sz val="12"/>
      <color indexed="8"/>
      <name val="Calibri"/>
      <family val="2"/>
    </font>
    <font>
      <b/>
      <sz val="20"/>
      <color indexed="8"/>
      <name val="Calibri"/>
      <family val="2"/>
    </font>
    <font>
      <sz val="2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Font="1" applyAlignment="1">
      <alignment/>
    </xf>
    <xf numFmtId="0" fontId="4" fillId="0" borderId="0" xfId="0" applyFont="1" applyAlignment="1">
      <alignment/>
    </xf>
    <xf numFmtId="164" fontId="0" fillId="0" borderId="0" xfId="0" applyNumberFormat="1" applyAlignment="1">
      <alignment/>
    </xf>
    <xf numFmtId="0" fontId="5" fillId="0" borderId="0" xfId="0" applyFont="1" applyAlignment="1">
      <alignment/>
    </xf>
    <xf numFmtId="0" fontId="0" fillId="0" borderId="0" xfId="0" applyAlignment="1" applyProtection="1">
      <alignment/>
      <protection locked="0"/>
    </xf>
    <xf numFmtId="164" fontId="0" fillId="0" borderId="0" xfId="0" applyNumberFormat="1" applyAlignment="1" applyProtection="1">
      <alignment/>
      <protection locked="0"/>
    </xf>
    <xf numFmtId="0" fontId="0" fillId="2" borderId="0" xfId="0" applyFill="1" applyAlignment="1" applyProtection="1">
      <alignment/>
      <protection locked="0"/>
    </xf>
    <xf numFmtId="164" fontId="0" fillId="2" borderId="0" xfId="0" applyNumberFormat="1" applyFill="1" applyAlignment="1" applyProtection="1">
      <alignment/>
      <protection locked="0"/>
    </xf>
    <xf numFmtId="0" fontId="6" fillId="0" borderId="0" xfId="0" applyFont="1" applyAlignment="1">
      <alignment/>
    </xf>
    <xf numFmtId="164" fontId="5" fillId="0" borderId="0" xfId="0" applyNumberFormat="1" applyFont="1" applyAlignment="1">
      <alignment/>
    </xf>
    <xf numFmtId="10" fontId="5" fillId="0" borderId="0" xfId="0" applyNumberFormat="1" applyFont="1" applyAlignment="1">
      <alignment/>
    </xf>
    <xf numFmtId="0" fontId="0" fillId="0" borderId="0" xfId="0" applyFill="1" applyAlignment="1">
      <alignment/>
    </xf>
    <xf numFmtId="0" fontId="0" fillId="0" borderId="0" xfId="0" applyFill="1" applyAlignment="1" applyProtection="1">
      <alignment/>
      <protection locked="0"/>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2" borderId="0" xfId="0" applyFill="1" applyAlignment="1">
      <alignment/>
    </xf>
    <xf numFmtId="0" fontId="8" fillId="0" borderId="0" xfId="0" applyFont="1" applyAlignment="1">
      <alignment/>
    </xf>
    <xf numFmtId="0" fontId="7"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542925</xdr:colOff>
      <xdr:row>4</xdr:row>
      <xdr:rowOff>9525</xdr:rowOff>
    </xdr:to>
    <xdr:pic>
      <xdr:nvPicPr>
        <xdr:cNvPr id="1" name="Picture 2" descr="NCSG_logo_pos.jpg"/>
        <xdr:cNvPicPr preferRelativeResize="1">
          <a:picLocks noChangeAspect="1"/>
        </xdr:cNvPicPr>
      </xdr:nvPicPr>
      <xdr:blipFill>
        <a:blip r:embed="rId1"/>
        <a:stretch>
          <a:fillRect/>
        </a:stretch>
      </xdr:blipFill>
      <xdr:spPr>
        <a:xfrm>
          <a:off x="76200" y="38100"/>
          <a:ext cx="10572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6:P38"/>
  <sheetViews>
    <sheetView tabSelected="1" workbookViewId="0" topLeftCell="A1">
      <selection activeCell="A1" sqref="A1"/>
    </sheetView>
  </sheetViews>
  <sheetFormatPr defaultColWidth="8.8515625" defaultRowHeight="15"/>
  <cols>
    <col min="1" max="4" width="8.8515625" style="0" customWidth="1"/>
    <col min="5" max="5" width="11.421875" style="0" customWidth="1"/>
    <col min="6" max="11" width="8.8515625" style="0" customWidth="1"/>
    <col min="12" max="12" width="12.421875" style="0" customWidth="1"/>
    <col min="13" max="13" width="9.140625" style="11" customWidth="1"/>
  </cols>
  <sheetData>
    <row r="1" ht="15"/>
    <row r="2" ht="15"/>
    <row r="3" ht="15"/>
    <row r="4" ht="15"/>
    <row r="5" ht="15"/>
    <row r="6" spans="1:16" s="25" customFormat="1" ht="26.25">
      <c r="A6" s="26" t="s">
        <v>42</v>
      </c>
      <c r="B6" s="26"/>
      <c r="C6" s="26"/>
      <c r="D6" s="26"/>
      <c r="E6" s="26"/>
      <c r="F6" s="26"/>
      <c r="G6" s="26"/>
      <c r="H6" s="26"/>
      <c r="I6" s="26"/>
      <c r="J6" s="26"/>
      <c r="K6" s="26"/>
      <c r="L6" s="26"/>
      <c r="M6" s="26"/>
      <c r="N6" s="26"/>
      <c r="O6" s="26"/>
      <c r="P6" s="26"/>
    </row>
    <row r="7" spans="1:16" ht="15">
      <c r="A7" s="27" t="s">
        <v>43</v>
      </c>
      <c r="B7" s="27"/>
      <c r="C7" s="27"/>
      <c r="D7" s="27"/>
      <c r="E7" s="27"/>
      <c r="F7" s="27"/>
      <c r="G7" s="27"/>
      <c r="H7" s="27"/>
      <c r="I7" s="27"/>
      <c r="J7" s="27"/>
      <c r="K7" s="27"/>
      <c r="L7" s="27"/>
      <c r="M7" s="27"/>
      <c r="N7" s="27"/>
      <c r="O7" s="27"/>
      <c r="P7" s="27"/>
    </row>
    <row r="8" spans="1:16" ht="15">
      <c r="A8" s="27" t="s">
        <v>44</v>
      </c>
      <c r="B8" s="27"/>
      <c r="C8" s="27"/>
      <c r="D8" s="27"/>
      <c r="E8" s="27"/>
      <c r="F8" s="27"/>
      <c r="G8" s="27"/>
      <c r="H8" s="27"/>
      <c r="I8" s="27"/>
      <c r="J8" s="27"/>
      <c r="K8" s="27"/>
      <c r="L8" s="27"/>
      <c r="M8" s="27"/>
      <c r="N8" s="27"/>
      <c r="O8" s="27"/>
      <c r="P8" s="27"/>
    </row>
    <row r="9" ht="15"/>
    <row r="10" ht="15"/>
    <row r="11" ht="15"/>
    <row r="12" spans="1:9" ht="15">
      <c r="A12" t="s">
        <v>4</v>
      </c>
      <c r="E12" s="6">
        <v>15</v>
      </c>
      <c r="I12" s="1" t="s">
        <v>26</v>
      </c>
    </row>
    <row r="13" spans="1:14" ht="15">
      <c r="A13" t="s">
        <v>22</v>
      </c>
      <c r="E13" s="7">
        <v>250</v>
      </c>
      <c r="N13" s="2"/>
    </row>
    <row r="14" spans="1:14" ht="15">
      <c r="A14" t="s">
        <v>28</v>
      </c>
      <c r="E14" s="6">
        <v>4</v>
      </c>
      <c r="I14" s="1" t="s">
        <v>2</v>
      </c>
      <c r="L14" t="s">
        <v>19</v>
      </c>
      <c r="M14" s="11" t="s">
        <v>27</v>
      </c>
      <c r="N14" s="2" t="s">
        <v>8</v>
      </c>
    </row>
    <row r="15" spans="1:16" ht="15">
      <c r="A15" t="s">
        <v>5</v>
      </c>
      <c r="E15" s="7">
        <v>20</v>
      </c>
      <c r="I15" s="1"/>
      <c r="P15" t="s">
        <v>0</v>
      </c>
    </row>
    <row r="16" spans="1:16" ht="15">
      <c r="A16" t="s">
        <v>7</v>
      </c>
      <c r="E16" s="6">
        <v>20</v>
      </c>
      <c r="I16" t="s">
        <v>11</v>
      </c>
      <c r="L16" s="6">
        <v>10</v>
      </c>
      <c r="M16" s="12">
        <f>L16/$E$14</f>
        <v>2.5</v>
      </c>
      <c r="N16" s="7">
        <v>4</v>
      </c>
      <c r="P16" s="2">
        <f>N16*L16</f>
        <v>40</v>
      </c>
    </row>
    <row r="17" spans="1:16" ht="13.5">
      <c r="A17" t="s">
        <v>23</v>
      </c>
      <c r="E17" s="7">
        <v>300</v>
      </c>
      <c r="I17" t="s">
        <v>15</v>
      </c>
      <c r="L17" s="6">
        <v>10</v>
      </c>
      <c r="M17" s="12">
        <f>L17/$E$14</f>
        <v>2.5</v>
      </c>
      <c r="N17" s="7">
        <v>5</v>
      </c>
      <c r="P17" s="2">
        <f>N17*L17</f>
        <v>50</v>
      </c>
    </row>
    <row r="18" spans="9:16" ht="13.5">
      <c r="I18" t="s">
        <v>30</v>
      </c>
      <c r="L18" s="6">
        <v>2</v>
      </c>
      <c r="M18" s="12">
        <f>L18/$E$14</f>
        <v>0.5</v>
      </c>
      <c r="N18" s="7">
        <v>15</v>
      </c>
      <c r="P18" s="2">
        <f>N18*L18</f>
        <v>30</v>
      </c>
    </row>
    <row r="19" spans="12:14" ht="13.5">
      <c r="L19" s="4" t="s">
        <v>29</v>
      </c>
      <c r="M19" s="12">
        <f>SUM(M16:M18)</f>
        <v>5.5</v>
      </c>
      <c r="N19" s="5"/>
    </row>
    <row r="20" spans="12:14" ht="13.5">
      <c r="L20" s="4"/>
      <c r="M20" s="12"/>
      <c r="N20" s="5"/>
    </row>
    <row r="21" spans="1:16" ht="13.5">
      <c r="A21" s="1" t="s">
        <v>17</v>
      </c>
      <c r="I21" t="s">
        <v>9</v>
      </c>
      <c r="L21" s="4"/>
      <c r="M21" s="12"/>
      <c r="N21" s="5"/>
      <c r="P21" s="2">
        <f>SUM(P16:P20)</f>
        <v>120</v>
      </c>
    </row>
    <row r="22" spans="1:14" ht="13.5">
      <c r="A22" t="s">
        <v>18</v>
      </c>
      <c r="E22" s="2">
        <f>E13*E12</f>
        <v>3750</v>
      </c>
      <c r="L22" s="4"/>
      <c r="M22" s="12"/>
      <c r="N22" s="5"/>
    </row>
    <row r="23" spans="5:14" ht="13.5">
      <c r="E23" s="2"/>
      <c r="I23" s="1" t="s">
        <v>3</v>
      </c>
      <c r="L23" s="4" t="s">
        <v>19</v>
      </c>
      <c r="M23" s="12" t="s">
        <v>27</v>
      </c>
      <c r="N23" s="5" t="s">
        <v>8</v>
      </c>
    </row>
    <row r="24" spans="5:14" ht="13.5">
      <c r="E24" s="2"/>
      <c r="L24" s="4"/>
      <c r="M24" s="12"/>
      <c r="N24" s="5"/>
    </row>
    <row r="25" spans="1:16" ht="13.5">
      <c r="A25" s="1" t="s">
        <v>6</v>
      </c>
      <c r="I25" t="s">
        <v>13</v>
      </c>
      <c r="L25" s="6">
        <v>0</v>
      </c>
      <c r="M25" s="12">
        <f>L25/$E$14</f>
        <v>0</v>
      </c>
      <c r="N25" s="7">
        <v>3</v>
      </c>
      <c r="P25" s="2">
        <f>N25*L25</f>
        <v>0</v>
      </c>
    </row>
    <row r="26" spans="1:16" ht="13.5">
      <c r="A26" t="s">
        <v>1</v>
      </c>
      <c r="E26" s="2">
        <f>E15*E16</f>
        <v>400</v>
      </c>
      <c r="I26" t="s">
        <v>14</v>
      </c>
      <c r="L26" s="6">
        <v>0</v>
      </c>
      <c r="M26" s="12">
        <f>L26/$E$14</f>
        <v>0</v>
      </c>
      <c r="N26" s="7">
        <v>3</v>
      </c>
      <c r="P26" s="2">
        <f>N26*L26</f>
        <v>0</v>
      </c>
    </row>
    <row r="27" spans="1:16" ht="13.5">
      <c r="A27" t="s">
        <v>16</v>
      </c>
      <c r="E27" s="2">
        <f>P32*E12</f>
        <v>1800</v>
      </c>
      <c r="I27" t="s">
        <v>12</v>
      </c>
      <c r="L27" s="6">
        <v>0</v>
      </c>
      <c r="M27" s="12">
        <f>L27/$E$14</f>
        <v>0</v>
      </c>
      <c r="N27" s="7">
        <v>0.5</v>
      </c>
      <c r="P27" s="2">
        <f>N27*L27</f>
        <v>0</v>
      </c>
    </row>
    <row r="28" spans="1:14" ht="13.5">
      <c r="A28" t="s">
        <v>23</v>
      </c>
      <c r="E28" s="2">
        <f>E17</f>
        <v>300</v>
      </c>
      <c r="L28" t="s">
        <v>29</v>
      </c>
      <c r="M28" s="11">
        <f>SUM(M25:M27)</f>
        <v>0</v>
      </c>
      <c r="N28" s="2"/>
    </row>
    <row r="29" ht="13.5">
      <c r="N29" s="2"/>
    </row>
    <row r="30" spans="5:16" ht="13.5">
      <c r="E30" s="2"/>
      <c r="I30" t="s">
        <v>10</v>
      </c>
      <c r="N30" s="2"/>
      <c r="P30" s="2">
        <f>SUM(P25:P29)</f>
        <v>0</v>
      </c>
    </row>
    <row r="31" spans="1:5" ht="13.5">
      <c r="A31" s="1" t="s">
        <v>20</v>
      </c>
      <c r="E31" s="2">
        <f>SUM(E26:E28)</f>
        <v>2500</v>
      </c>
    </row>
    <row r="32" spans="9:16" ht="13.5">
      <c r="I32" t="s">
        <v>24</v>
      </c>
      <c r="P32" s="2">
        <f>P21+P30</f>
        <v>120</v>
      </c>
    </row>
    <row r="33" spans="9:13" ht="13.5">
      <c r="I33" t="s">
        <v>37</v>
      </c>
      <c r="M33" s="11">
        <f>M19+M28</f>
        <v>5.5</v>
      </c>
    </row>
    <row r="34" spans="1:13" ht="15">
      <c r="A34" s="3" t="s">
        <v>21</v>
      </c>
      <c r="B34" s="8"/>
      <c r="C34" s="8"/>
      <c r="D34" s="8"/>
      <c r="E34" s="9">
        <f>E22-E31</f>
        <v>1250</v>
      </c>
      <c r="I34" t="s">
        <v>41</v>
      </c>
      <c r="M34" s="11">
        <f>M36*M37*M38/16</f>
        <v>4.5</v>
      </c>
    </row>
    <row r="35" spans="1:5" ht="15">
      <c r="A35" s="8"/>
      <c r="B35" s="8"/>
      <c r="C35" s="8"/>
      <c r="D35" s="8"/>
      <c r="E35" s="8"/>
    </row>
    <row r="36" spans="1:13" ht="15">
      <c r="A36" s="3" t="s">
        <v>25</v>
      </c>
      <c r="B36" s="8"/>
      <c r="C36" s="8"/>
      <c r="D36" s="8"/>
      <c r="E36" s="10">
        <f>E34/E22</f>
        <v>0.3333333333333333</v>
      </c>
      <c r="I36" t="s">
        <v>38</v>
      </c>
      <c r="M36" s="24">
        <v>4</v>
      </c>
    </row>
    <row r="37" spans="9:13" ht="13.5">
      <c r="I37" t="s">
        <v>39</v>
      </c>
      <c r="M37" s="24">
        <v>3</v>
      </c>
    </row>
    <row r="38" spans="9:13" ht="13.5">
      <c r="I38" t="s">
        <v>40</v>
      </c>
      <c r="M38" s="24">
        <v>6</v>
      </c>
    </row>
  </sheetData>
  <sheetProtection/>
  <mergeCells count="3">
    <mergeCell ref="A6:P6"/>
    <mergeCell ref="A7:P7"/>
    <mergeCell ref="A8:P8"/>
  </mergeCells>
  <printOptions/>
  <pageMargins left="0.7" right="0.7" top="0.75" bottom="0.75" header="0.3" footer="0.3"/>
  <pageSetup fitToHeight="1" fitToWidth="1" horizontalDpi="600" verticalDpi="600" orientation="landscape" scale="68"/>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B1:E10"/>
  <sheetViews>
    <sheetView showGridLines="0" workbookViewId="0" topLeftCell="A1">
      <selection activeCell="A1" sqref="A1"/>
    </sheetView>
  </sheetViews>
  <sheetFormatPr defaultColWidth="8.8515625" defaultRowHeight="15"/>
  <cols>
    <col min="1" max="1" width="1.1484375" style="0" customWidth="1"/>
    <col min="2" max="2" width="64.421875" style="0" customWidth="1"/>
    <col min="3" max="3" width="1.421875" style="0" customWidth="1"/>
    <col min="4" max="4" width="5.421875" style="0" customWidth="1"/>
    <col min="5" max="5" width="16.00390625" style="0" customWidth="1"/>
  </cols>
  <sheetData>
    <row r="1" spans="2:5" ht="13.5">
      <c r="B1" s="13" t="s">
        <v>31</v>
      </c>
      <c r="C1" s="14"/>
      <c r="D1" s="19"/>
      <c r="E1" s="19"/>
    </row>
    <row r="2" spans="2:5" ht="13.5">
      <c r="B2" s="13" t="s">
        <v>32</v>
      </c>
      <c r="C2" s="14"/>
      <c r="D2" s="19"/>
      <c r="E2" s="19"/>
    </row>
    <row r="3" spans="2:5" ht="13.5">
      <c r="B3" s="15"/>
      <c r="C3" s="15"/>
      <c r="D3" s="20"/>
      <c r="E3" s="20"/>
    </row>
    <row r="4" spans="2:5" ht="42">
      <c r="B4" s="16" t="s">
        <v>33</v>
      </c>
      <c r="C4" s="15"/>
      <c r="D4" s="20"/>
      <c r="E4" s="20"/>
    </row>
    <row r="5" spans="2:5" ht="13.5">
      <c r="B5" s="15"/>
      <c r="C5" s="15"/>
      <c r="D5" s="20"/>
      <c r="E5" s="20"/>
    </row>
    <row r="6" spans="2:5" ht="13.5">
      <c r="B6" s="13" t="s">
        <v>34</v>
      </c>
      <c r="C6" s="14"/>
      <c r="D6" s="19"/>
      <c r="E6" s="21" t="s">
        <v>35</v>
      </c>
    </row>
    <row r="7" spans="2:5" ht="15" thickBot="1">
      <c r="B7" s="15"/>
      <c r="C7" s="15"/>
      <c r="D7" s="20"/>
      <c r="E7" s="20"/>
    </row>
    <row r="8" spans="2:5" ht="28.5" thickBot="1">
      <c r="B8" s="17" t="s">
        <v>36</v>
      </c>
      <c r="C8" s="18"/>
      <c r="D8" s="22"/>
      <c r="E8" s="23">
        <v>2</v>
      </c>
    </row>
    <row r="9" spans="2:5" ht="13.5">
      <c r="B9" s="15"/>
      <c r="C9" s="15"/>
      <c r="D9" s="20"/>
      <c r="E9" s="20"/>
    </row>
    <row r="10" spans="2:5" ht="13.5">
      <c r="B10" s="15"/>
      <c r="C10" s="15"/>
      <c r="D10" s="20"/>
      <c r="E10" s="20"/>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cp</cp:lastModifiedBy>
  <cp:lastPrinted>2010-08-19T15:42:28Z</cp:lastPrinted>
  <dcterms:created xsi:type="dcterms:W3CDTF">2009-03-05T12:56:47Z</dcterms:created>
  <dcterms:modified xsi:type="dcterms:W3CDTF">2015-04-24T05:18:27Z</dcterms:modified>
  <cp:category/>
  <cp:version/>
  <cp:contentType/>
  <cp:contentStatus/>
</cp:coreProperties>
</file>